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4" l="1"/>
  <c r="H40" i="4"/>
  <c r="H39" i="4"/>
  <c r="D37" i="4"/>
  <c r="E37" i="4"/>
  <c r="F37" i="4"/>
  <c r="G37" i="4"/>
  <c r="H37" i="4"/>
  <c r="C37" i="4"/>
  <c r="D21" i="4"/>
  <c r="E21" i="4"/>
  <c r="F21" i="4"/>
  <c r="G21" i="4"/>
  <c r="H21" i="4"/>
  <c r="C21" i="4"/>
  <c r="D39" i="4" l="1"/>
  <c r="F39" i="4"/>
  <c r="G39" i="4"/>
  <c r="C39" i="4"/>
  <c r="H38" i="4"/>
  <c r="H26" i="4"/>
  <c r="H24" i="4"/>
  <c r="H14" i="4"/>
  <c r="H9" i="4"/>
  <c r="H16" i="4" s="1"/>
  <c r="H7" i="4"/>
  <c r="F16" i="4" l="1"/>
  <c r="G16" i="4"/>
  <c r="D16" i="4"/>
  <c r="C16" i="4"/>
  <c r="E38" i="4"/>
  <c r="E26" i="4"/>
  <c r="E24" i="4"/>
  <c r="E39" i="4" s="1"/>
  <c r="E14" i="4"/>
  <c r="E9" i="4"/>
  <c r="E7" i="4"/>
  <c r="E16" i="4" l="1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<sst xmlns="http://schemas.openxmlformats.org/spreadsheetml/2006/main" count="69" uniqueCount="46">
  <si>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</si>
  <si>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</si>
  <si>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</si>
  <si>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</si>
  <si>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</si>
  <si>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</si>
  <si>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</si>
  <si>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</si>
  <si>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</si>
  <si>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</si>
  <si>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</si>
  <si>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</si>
  <si>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</si>
  <si>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</si>
  <si>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</si>
  <si>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</si>
  <si>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</si>
  <si>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</si>
  <si>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</si>
  <si>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</si>
  <si>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</si>
  <si>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</si>
  <si>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</si>
  <si>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</si>
  <si>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</si>
  <si>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</si>
  <si>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</si>
  <si>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</si>
  <si>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</si>
  <si>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</si>
  <si>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</si>
  <si>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</si>
  <si>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</si>
  <si>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</si>
  <si>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</si>
  <si>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</si>
  <si>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</si>
  <si>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</si>
  <si>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</si>
  <si>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</si>
  <si>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</si>
  <si>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</si>
  <si>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</si>
  <si>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</si>
  <si>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</si>
  <si>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Analítico de Ingresos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</si>
</sst>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topLeftCell="A10" zoomScaleNormal="100" workbookViewId="0">
      <selection activeCell="H24" sqref="H24:H26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89251.95</v>
      </c>
      <c r="D7" s="20">
        <v>178503.55</v>
      </c>
      <c r="E7" s="20">
        <f>+C7+D7</f>
        <v>267755.5</v>
      </c>
      <c r="F7" s="20">
        <v>178503.9</v>
      </c>
      <c r="G7" s="20">
        <v>178503.9</v>
      </c>
      <c r="H7" s="20">
        <f>+G7-C7</f>
        <v>89251.95</v>
      </c>
    </row>
    <row r="8" spans="1:10" x14ac:dyDescent="0.2">
      <c r="A8" s="31"/>
      <c r="B8" s="41" t="s">
        <v>3</v>
      </c>
      <c r="C8" s="20"/>
      <c r="D8" s="20">
        <v>0</v>
      </c>
      <c r="E8" s="20"/>
      <c r="F8" s="20">
        <v>0</v>
      </c>
      <c r="G8" s="20">
        <v>0</v>
      </c>
      <c r="H8" s="20"/>
    </row>
    <row r="9" spans="1:10" x14ac:dyDescent="0.2">
      <c r="A9" s="31"/>
      <c r="B9" s="41" t="s">
        <v>4</v>
      </c>
      <c r="C9" s="20">
        <v>600000</v>
      </c>
      <c r="D9" s="20">
        <v>1918283.01</v>
      </c>
      <c r="E9" s="20">
        <f>+C9+D9</f>
        <v>2518283.0099999998</v>
      </c>
      <c r="F9" s="20">
        <v>1574966.07</v>
      </c>
      <c r="G9" s="20">
        <v>1574966.07</v>
      </c>
      <c r="H9" s="20">
        <f>+G9-C9</f>
        <v>974966.07000000007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649944.66</v>
      </c>
      <c r="D14" s="20">
        <v>-649944.66</v>
      </c>
      <c r="E14" s="20">
        <f>+C14+D14</f>
        <v>0</v>
      </c>
      <c r="F14" s="20">
        <v>0</v>
      </c>
      <c r="G14" s="20">
        <v>0</v>
      </c>
      <c r="H14" s="20">
        <f>+G14-C14</f>
        <v>-649944.66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1339196.6099999999</v>
      </c>
      <c r="D16" s="21">
        <f t="shared" ref="D16:G16" si="0">SUM(D6:D14)</f>
        <v>1446841.9</v>
      </c>
      <c r="E16" s="21">
        <f t="shared" si="0"/>
        <v>2786038.51</v>
      </c>
      <c r="F16" s="21">
        <f t="shared" si="0"/>
        <v>1753469.97</v>
      </c>
      <c r="G16" s="21">
        <f t="shared" si="0"/>
        <v>1753469.97</v>
      </c>
      <c r="H16" s="21">
        <f>SUM(H7:H15)</f>
        <v>414273.36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>
        <f>+H7+H9</f>
        <v>1064218.02</v>
      </c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689251.95</v>
      </c>
      <c r="D21" s="22">
        <f t="shared" ref="D21:H21" si="1">+D24+D26</f>
        <v>2096786.56</v>
      </c>
      <c r="E21" s="22">
        <f t="shared" si="1"/>
        <v>2786038.51</v>
      </c>
      <c r="F21" s="22">
        <f t="shared" si="1"/>
        <v>1753469.97</v>
      </c>
      <c r="G21" s="22">
        <f t="shared" si="1"/>
        <v>1753469.97</v>
      </c>
      <c r="H21" s="22">
        <f t="shared" si="1"/>
        <v>1064218.02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>
        <v>89251.95</v>
      </c>
      <c r="D24" s="20">
        <v>178503.55</v>
      </c>
      <c r="E24" s="20">
        <f>+C24+D24</f>
        <v>267755.5</v>
      </c>
      <c r="F24" s="20">
        <v>178503.9</v>
      </c>
      <c r="G24" s="20">
        <v>178503.9</v>
      </c>
      <c r="H24" s="20">
        <f>+G24-C24</f>
        <v>89251.95</v>
      </c>
    </row>
    <row r="25" spans="1:8" x14ac:dyDescent="0.2">
      <c r="A25" s="14"/>
      <c r="B25" s="15" t="s">
        <v>3</v>
      </c>
      <c r="C25" s="20"/>
      <c r="D25" s="20">
        <v>0</v>
      </c>
      <c r="E25" s="20"/>
      <c r="F25" s="20">
        <v>0</v>
      </c>
      <c r="G25" s="20">
        <v>0</v>
      </c>
      <c r="H25" s="20"/>
    </row>
    <row r="26" spans="1:8" x14ac:dyDescent="0.2">
      <c r="A26" s="14"/>
      <c r="B26" s="15" t="s">
        <v>29</v>
      </c>
      <c r="C26" s="20">
        <v>600000</v>
      </c>
      <c r="D26" s="20">
        <v>1918283.01</v>
      </c>
      <c r="E26" s="20">
        <f>+C26+D26</f>
        <v>2518283.0099999998</v>
      </c>
      <c r="F26" s="20">
        <v>1574966.07</v>
      </c>
      <c r="G26" s="20">
        <v>1574966.07</v>
      </c>
      <c r="H26" s="20">
        <f>+G26-C26</f>
        <v>974966.07000000007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649944.66</v>
      </c>
      <c r="D37" s="24">
        <f t="shared" ref="D37:H37" si="2">+D38</f>
        <v>-649944.66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-649944.66</v>
      </c>
    </row>
    <row r="38" spans="1:8" x14ac:dyDescent="0.2">
      <c r="A38" s="12"/>
      <c r="B38" s="15" t="s">
        <v>6</v>
      </c>
      <c r="C38" s="20">
        <v>649944.66</v>
      </c>
      <c r="D38" s="20">
        <v>-649944.66</v>
      </c>
      <c r="E38" s="20">
        <f>+C38+D38</f>
        <v>0</v>
      </c>
      <c r="F38" s="20">
        <v>0</v>
      </c>
      <c r="G38" s="20">
        <v>0</v>
      </c>
      <c r="H38" s="20">
        <f>+G38-C38</f>
        <v>-649944.66</v>
      </c>
    </row>
    <row r="39" spans="1:8" x14ac:dyDescent="0.2">
      <c r="A39" s="17"/>
      <c r="B39" s="18" t="s">
        <v>14</v>
      </c>
      <c r="C39" s="21">
        <f>SUM(C23:C38)</f>
        <v>1989141.27</v>
      </c>
      <c r="D39" s="21">
        <f t="shared" ref="D39:G39" si="3">SUM(D23:D38)</f>
        <v>796897.23999999987</v>
      </c>
      <c r="E39" s="21">
        <f t="shared" si="3"/>
        <v>2786038.51</v>
      </c>
      <c r="F39" s="21">
        <f t="shared" si="3"/>
        <v>1753469.97</v>
      </c>
      <c r="G39" s="21">
        <f t="shared" si="3"/>
        <v>1753469.97</v>
      </c>
      <c r="H39" s="21">
        <f>+H21+H37</f>
        <v>414273.36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>
        <f>+H21</f>
        <v>1064218.02</v>
      </c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44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2.5" x14ac:dyDescent="0.2">
      <c r="B72" s="36" t="s">
        <v>35</v>
      </c>
    </row>
    <row r="73" spans="1:8" x14ac:dyDescent="0.2">
      <c r="B73" s="37" t="s">
        <v>36</v>
      </c>
    </row>
    <row r="74" spans="1:8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1.1023622047244095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2019-04-09T19:56:05Z</cp:lastPrinted>
  <dcterms:created xsi:type="dcterms:W3CDTF">2012-12-11T20:48:19Z</dcterms:created>
  <dcterms:modified xsi:type="dcterms:W3CDTF">2019-07-08T15:03:20Z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